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ham\Desktop\"/>
    </mc:Choice>
  </mc:AlternateContent>
  <xr:revisionPtr revIDLastSave="0" documentId="13_ncr:1_{422E1871-EAF7-48B5-A504-F5B9696FD3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ulator new co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  <c r="E10" i="1"/>
  <c r="E15" i="1" s="1"/>
  <c r="E17" i="1" s="1"/>
  <c r="E29" i="1" l="1"/>
  <c r="E32" i="1" s="1"/>
  <c r="E34" i="1" l="1"/>
  <c r="E36" i="1" s="1"/>
</calcChain>
</file>

<file path=xl/sharedStrings.xml><?xml version="1.0" encoding="utf-8"?>
<sst xmlns="http://schemas.openxmlformats.org/spreadsheetml/2006/main" count="20" uniqueCount="20">
  <si>
    <t>Category B savings calculator</t>
  </si>
  <si>
    <t>Leviable payroll</t>
  </si>
  <si>
    <t>Skills spend on learning programmes as specified in the learning programme matrix for Black People as a percentage of the leviable amount:</t>
  </si>
  <si>
    <t>Average monthly salary</t>
  </si>
  <si>
    <t>Required external spend</t>
  </si>
  <si>
    <t>Cost per person, including salary:</t>
  </si>
  <si>
    <t>Annual salary</t>
  </si>
  <si>
    <t>Course fees (excl. VAT)</t>
  </si>
  <si>
    <t>Total skills spend per person</t>
  </si>
  <si>
    <t>Number of enrolments required</t>
  </si>
  <si>
    <t xml:space="preserve">Total "saving" </t>
  </si>
  <si>
    <t>Salary for 12 weeks**</t>
  </si>
  <si>
    <t>Limit that may be spent on internal training</t>
  </si>
  <si>
    <t xml:space="preserve">Cash outlay on external training </t>
  </si>
  <si>
    <t>*Subject to BBBEE updates</t>
  </si>
  <si>
    <t xml:space="preserve">*Insert total annual payrol value </t>
  </si>
  <si>
    <t>*To claim the required spend in cell E17 the business need to only spend the amount in this cell</t>
  </si>
  <si>
    <t>*Amount of employee you will only need to train based on the average salary</t>
  </si>
  <si>
    <t xml:space="preserve">*Insert your average monthly salary for the entire business </t>
  </si>
  <si>
    <t>*Salary amount that can be recognised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</si>
</sst>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3" borderId="0" xfId="0" applyNumberFormat="1" applyFont="1" applyFill="1" applyProtection="1">
      <protection locked="0"/>
    </xf>
    <xf numFmtId="164" fontId="2" fillId="2" borderId="0" xfId="0" applyNumberFormat="1" applyFont="1" applyFill="1" applyProtection="1">
      <protection locked="0"/>
    </xf>
    <xf numFmtId="0" fontId="1" fillId="0" borderId="0" xfId="0" applyFont="1" applyProtection="1"/>
    <xf numFmtId="0" fontId="0" fillId="0" borderId="0" xfId="0" applyProtection="1"/>
    <xf numFmtId="164" fontId="1" fillId="0" borderId="0" xfId="0" applyNumberFormat="1" applyFont="1" applyProtection="1"/>
    <xf numFmtId="0" fontId="4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0" fillId="0" borderId="0" xfId="0" applyProtection="1"/>
    <xf numFmtId="10" fontId="2" fillId="0" borderId="0" xfId="0" applyNumberFormat="1" applyFont="1" applyProtection="1"/>
    <xf numFmtId="164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9" fontId="2" fillId="0" borderId="0" xfId="0" applyNumberFormat="1" applyFont="1" applyProtection="1"/>
    <xf numFmtId="0" fontId="2" fillId="0" borderId="1" xfId="0" applyFont="1" applyBorder="1" applyProtection="1"/>
    <xf numFmtId="0" fontId="3" fillId="0" borderId="0" xfId="0" applyFont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22860</xdr:rowOff>
    </xdr:from>
    <xdr:to>
      <xdr:col>2</xdr:col>
      <xdr:colOff>358140</xdr:colOff>
      <xdr:row>3</xdr:row>
      <xdr:rowOff>148829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2AD3D7-AFE7-0DD1-64F6-694E3C882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220980"/>
          <a:ext cx="2834640" cy="52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G36"/>
  <sheetViews>
    <sheetView showGridLines="0" tabSelected="1" workbookViewId="0">
      <pane ySplit="6" topLeftCell="A7" activePane="bottomLeft" state="frozen"/>
      <selection pane="bottomLeft" activeCell="G13" sqref="G13"/>
    </sheetView>
  </sheetViews>
  <sheetFormatPr defaultColWidth="14.44140625" defaultRowHeight="15.75" customHeight="1" x14ac:dyDescent="0.25"/>
  <cols>
    <col min="1" max="1" width="24.6640625" style="4" customWidth="1"/>
    <col min="2" max="5" width="14.44140625" style="4"/>
    <col min="6" max="6" width="49.33203125" style="4" customWidth="1"/>
    <col min="7" max="16384" width="14.44140625" style="4"/>
  </cols>
  <sheetData>
    <row r="5" spans="1:6" ht="15.75" customHeight="1" x14ac:dyDescent="0.25">
      <c r="A5" s="3" t="s">
        <v>0</v>
      </c>
    </row>
    <row r="6" spans="1:6" ht="15.75" customHeight="1" x14ac:dyDescent="0.25">
      <c r="A6" s="3" t="s">
        <v>14</v>
      </c>
    </row>
    <row r="8" spans="1:6" ht="15.75" customHeight="1" x14ac:dyDescent="0.25">
      <c r="A8" s="3" t="s">
        <v>1</v>
      </c>
      <c r="B8" s="3"/>
      <c r="C8" s="3"/>
      <c r="D8" s="5"/>
      <c r="E8" s="1">
        <v>10000000</v>
      </c>
      <c r="F8" s="6" t="s">
        <v>15</v>
      </c>
    </row>
    <row r="10" spans="1:6" ht="30" customHeight="1" x14ac:dyDescent="0.25">
      <c r="A10" s="7" t="s">
        <v>2</v>
      </c>
      <c r="B10" s="8"/>
      <c r="D10" s="9">
        <v>3.5000000000000003E-2</v>
      </c>
      <c r="E10" s="10">
        <f>D10*E8</f>
        <v>350000.00000000006</v>
      </c>
    </row>
    <row r="11" spans="1:6" ht="15.75" customHeight="1" x14ac:dyDescent="0.25">
      <c r="A11" s="8"/>
      <c r="B11" s="8"/>
    </row>
    <row r="12" spans="1:6" ht="15.75" customHeight="1" x14ac:dyDescent="0.25">
      <c r="A12" s="8"/>
      <c r="B12" s="8"/>
    </row>
    <row r="13" spans="1:6" ht="15.75" customHeight="1" x14ac:dyDescent="0.25">
      <c r="A13" s="8"/>
      <c r="B13" s="8"/>
    </row>
    <row r="15" spans="1:6" ht="15.75" customHeight="1" x14ac:dyDescent="0.25">
      <c r="A15" s="11" t="s">
        <v>12</v>
      </c>
      <c r="B15" s="8"/>
      <c r="D15" s="12">
        <v>0.25</v>
      </c>
      <c r="E15" s="10">
        <f>-D15*E10</f>
        <v>-87500.000000000015</v>
      </c>
    </row>
    <row r="16" spans="1:6" ht="15.75" customHeight="1" x14ac:dyDescent="0.25">
      <c r="E16" s="13"/>
    </row>
    <row r="17" spans="1:7" ht="15.75" customHeight="1" x14ac:dyDescent="0.25">
      <c r="A17" s="3" t="s">
        <v>4</v>
      </c>
      <c r="B17" s="3"/>
      <c r="C17" s="3"/>
      <c r="D17" s="3"/>
      <c r="E17" s="5">
        <f>SUM(E10:E16)</f>
        <v>262500.00000000006</v>
      </c>
    </row>
    <row r="18" spans="1:7" ht="15.75" customHeight="1" x14ac:dyDescent="0.25">
      <c r="A18" s="14"/>
    </row>
    <row r="19" spans="1:7" ht="15.75" customHeight="1" x14ac:dyDescent="0.25">
      <c r="A19" s="14"/>
    </row>
    <row r="20" spans="1:7" ht="15.75" customHeight="1" x14ac:dyDescent="0.25">
      <c r="A20" s="14" t="s">
        <v>5</v>
      </c>
    </row>
    <row r="21" spans="1:7" ht="15.75" customHeight="1" x14ac:dyDescent="0.25">
      <c r="A21" s="15" t="s">
        <v>3</v>
      </c>
      <c r="E21" s="2">
        <v>40000</v>
      </c>
      <c r="F21" s="6" t="s">
        <v>18</v>
      </c>
    </row>
    <row r="22" spans="1:7" ht="15.75" customHeight="1" x14ac:dyDescent="0.25">
      <c r="A22" s="15"/>
      <c r="E22" s="10"/>
    </row>
    <row r="23" spans="1:7" ht="15.75" customHeight="1" x14ac:dyDescent="0.25">
      <c r="A23" s="15" t="s">
        <v>6</v>
      </c>
      <c r="E23" s="10">
        <f>E21*12</f>
        <v>480000</v>
      </c>
    </row>
    <row r="24" spans="1:7" ht="15.75" customHeight="1" x14ac:dyDescent="0.25">
      <c r="E24" s="10"/>
    </row>
    <row r="25" spans="1:7" ht="15.75" customHeight="1" x14ac:dyDescent="0.25">
      <c r="A25" s="15" t="s">
        <v>11</v>
      </c>
      <c r="E25" s="10">
        <f>E23/52*12</f>
        <v>110769.23076923077</v>
      </c>
    </row>
    <row r="26" spans="1:7" ht="15.75" customHeight="1" x14ac:dyDescent="0.25">
      <c r="E26" s="10"/>
    </row>
    <row r="27" spans="1:7" ht="15.75" customHeight="1" x14ac:dyDescent="0.25">
      <c r="A27" s="15" t="s">
        <v>7</v>
      </c>
      <c r="E27" s="10">
        <v>21000</v>
      </c>
    </row>
    <row r="28" spans="1:7" ht="15.75" customHeight="1" x14ac:dyDescent="0.25">
      <c r="E28" s="10"/>
    </row>
    <row r="29" spans="1:7" ht="15.75" customHeight="1" x14ac:dyDescent="0.25">
      <c r="A29" s="15" t="s">
        <v>8</v>
      </c>
      <c r="E29" s="10">
        <f>E25+E27</f>
        <v>131769.23076923075</v>
      </c>
    </row>
    <row r="32" spans="1:7" ht="15.75" customHeight="1" x14ac:dyDescent="0.25">
      <c r="A32" s="3" t="s">
        <v>9</v>
      </c>
      <c r="B32" s="3"/>
      <c r="C32" s="3"/>
      <c r="D32" s="3"/>
      <c r="E32" s="5">
        <f>E17/E29</f>
        <v>1.9921190893169884</v>
      </c>
      <c r="F32" s="6" t="s">
        <v>17</v>
      </c>
      <c r="G32" s="6"/>
    </row>
    <row r="34" spans="1:7" ht="15.75" customHeight="1" x14ac:dyDescent="0.25">
      <c r="A34" s="3" t="s">
        <v>13</v>
      </c>
      <c r="B34" s="3"/>
      <c r="C34" s="3"/>
      <c r="D34" s="3"/>
      <c r="E34" s="5">
        <f>E32*E27</f>
        <v>41834.500875656755</v>
      </c>
      <c r="F34" s="6" t="s">
        <v>16</v>
      </c>
      <c r="G34" s="6"/>
    </row>
    <row r="36" spans="1:7" ht="15.75" customHeight="1" x14ac:dyDescent="0.25">
      <c r="A36" s="3" t="s">
        <v>10</v>
      </c>
      <c r="B36" s="3"/>
      <c r="C36" s="3"/>
      <c r="D36" s="3"/>
      <c r="E36" s="5">
        <f>E17-E34</f>
        <v>220665.4991243433</v>
      </c>
      <c r="F36" s="6" t="s">
        <v>19</v>
      </c>
    </row>
  </sheetData>
  <sheetProtection algorithmName="SHA-512" hashValue="GPNGxow9r2fSrzTuRoMo8+SnwET6u/yO5Ole13SP3jZXi7ppwWJ6KzBtBso2NalX2bjDM0v7dM3C087Pzuqs9w==" saltValue="vlNlvXnTkAq+MQlTZOCIsA==" spinCount="100000" sheet="1" objects="1" scenarios="1"/>
  <mergeCells count="2">
    <mergeCell ref="A10:B13"/>
    <mergeCell ref="A15: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new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graham.duplessis</cp:lastModifiedBy>
  <dcterms:created xsi:type="dcterms:W3CDTF">2019-09-13T09:37:24Z</dcterms:created>
  <dcterms:modified xsi:type="dcterms:W3CDTF">2023-10-25T09:04:13Z</dcterms:modified>
</cp:coreProperties>
</file>